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<sst xmlns="http://schemas.openxmlformats.org/spreadsheetml/2006/main" count="112" uniqueCount="45">
  <si>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</si>
  <si>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</si>
  <si>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</si>
  <si>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</si>
  <si>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</si>
  <si>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</si>
  <si>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</si>
  <si>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</si>
  <si>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</si>
  <si>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>Информация о выполненных работах (оказанных услугах) по содержанию и ремонту общего имущества в многоквартирном жилом доме №81 по ул. Транспортной, выполненных непосредственно управляющей организацией и сторонними организациями в 2023 году</t>
  </si>
  <si>
    <t>Февраль</t>
  </si>
  <si>
    <t>Очистка крыши от наледи</t>
  </si>
  <si>
    <t>Приобретение таблички "Укрытие"</t>
  </si>
  <si>
    <t>Монтаж информационных досок "Укрытие"</t>
  </si>
  <si>
    <t>Смена запорной арматуры системы отопления</t>
  </si>
  <si>
    <t>Установка доводчика в подъезде № 1</t>
  </si>
  <si>
    <t>Март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</si>
  <si>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</si>
  <si>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</si>
  <si>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Апрель</t>
  </si>
  <si>
    <t>Изготовление крючков на бельевые столбы</t>
  </si>
  <si>
    <t>Ремонт крыши входов в подвалы</t>
  </si>
  <si>
    <t>Погрузка и вывоз мусора после ремонта входа в подвал</t>
  </si>
  <si>
    <t>Прочистка канала в кв. № 77</t>
  </si>
  <si>
    <t>Май</t>
  </si>
  <si>
    <t>Техническое обслуживание ОПУ ХВС и тепловой энергии на отопление, консервация</t>
  </si>
  <si>
    <t>Смена выключателя, подвал № 1</t>
  </si>
  <si>
    <t>Смена частей водосточных труб</t>
  </si>
  <si>
    <t>Июнь</t>
  </si>
  <si>
    <t>Июль</t>
  </si>
  <si>
    <t>Устранение завала (с пробивкой) кв.12</t>
  </si>
  <si>
    <t>Смена  светильника в подъезде № 1, 5-ый этаж</t>
  </si>
  <si>
    <t>Замена стояка системы канализации  в кв. № 39, чердак</t>
  </si>
  <si>
    <t>Спил дерева на придомовой территории</t>
  </si>
  <si>
    <t>Август</t>
  </si>
  <si>
    <t>Выкашивание газонов газонокосилкой на придомовой территории</t>
  </si>
  <si>
    <t>Погрузка и вывоз отходов озеленения после спила дерева</t>
  </si>
  <si>
    <t>Сентябрь</t>
  </si>
  <si>
    <t>Техническое обслуживание ОПУ ХВС и тепловой энергии на отопление, опрессовка</t>
  </si>
  <si>
    <t>Октябрь</t>
  </si>
  <si>
    <t>Ноябрь</t>
  </si>
  <si>
    <t>Прочистка канала в кв. № 73</t>
  </si>
  <si>
    <t>Декабрь</t>
  </si>
  <si>
    <t xml:space="preserve">Очистка придомовой территории от снега погрузчиком </t>
  </si>
  <si>
    <t>Промывка приборов учета системы отопления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</si>
</sst>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00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36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PageLayoutView="0" workbookViewId="0" topLeftCell="A100">
      <selection activeCell="D100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3" max="3" width="9.140625" style="0" customWidth="1"/>
    <col min="4" max="4" width="9.57421875" style="6" hidden="1" customWidth="1"/>
    <col min="5" max="5" width="12.421875" style="0" hidden="1" customWidth="1"/>
    <col min="6" max="7" width="9.140625" style="0" customWidth="1"/>
  </cols>
  <sheetData>
    <row r="1" spans="1:2" ht="46.5" customHeight="1">
      <c r="A1" s="21" t="s">
        <v>9</v>
      </c>
      <c r="B1" s="22"/>
    </row>
    <row r="2" spans="1:2" ht="24" customHeight="1">
      <c r="A2" s="3" t="s">
        <v>0</v>
      </c>
      <c r="B2" s="3" t="s">
        <v>1</v>
      </c>
    </row>
    <row r="3" spans="1:4" ht="24" customHeight="1">
      <c r="A3" s="20" t="s">
        <v>2</v>
      </c>
      <c r="B3" s="20"/>
      <c r="D3" s="7">
        <v>3193.5</v>
      </c>
    </row>
    <row r="4" spans="1:4" ht="24" customHeight="1">
      <c r="A4" s="1" t="s">
        <v>7</v>
      </c>
      <c r="B4" s="4">
        <v>10602.42</v>
      </c>
      <c r="D4" s="6">
        <f>B4/3193.5</f>
        <v>3.32</v>
      </c>
    </row>
    <row r="5" spans="1:4" ht="24" customHeight="1">
      <c r="A5" s="1" t="s">
        <v>3</v>
      </c>
      <c r="B5" s="4">
        <v>11784.02</v>
      </c>
      <c r="D5" s="6">
        <f>B5/3193.5</f>
        <v>3.690001565680288</v>
      </c>
    </row>
    <row r="6" spans="1:4" ht="24" customHeight="1">
      <c r="A6" s="1" t="s">
        <v>5</v>
      </c>
      <c r="B6" s="4">
        <v>1704.2</v>
      </c>
      <c r="D6" s="6">
        <f>B6/3193.5</f>
        <v>0.5336464693909504</v>
      </c>
    </row>
    <row r="7" spans="1:6" ht="24" customHeight="1">
      <c r="A7" s="1" t="s">
        <v>8</v>
      </c>
      <c r="B7" s="4">
        <v>2919.48</v>
      </c>
      <c r="D7" s="9">
        <f>B7/3193.5</f>
        <v>0.9141944574917802</v>
      </c>
      <c r="E7" s="9"/>
      <c r="F7" s="8"/>
    </row>
    <row r="8" spans="1:6" ht="24" customHeight="1">
      <c r="A8" s="5" t="s">
        <v>6</v>
      </c>
      <c r="B8" s="4">
        <v>15264.93</v>
      </c>
      <c r="D8" s="9">
        <f>B8/3193.5</f>
        <v>4.78</v>
      </c>
      <c r="E8" s="8"/>
      <c r="F8" s="8"/>
    </row>
    <row r="9" spans="1:6" ht="24" customHeight="1">
      <c r="A9" s="2" t="s">
        <v>4</v>
      </c>
      <c r="B9" s="2">
        <f>SUM(B4:B8)</f>
        <v>42275.05</v>
      </c>
      <c r="D9" s="9"/>
      <c r="E9" s="8"/>
      <c r="F9" s="8"/>
    </row>
    <row r="10" spans="1:4" ht="24" customHeight="1">
      <c r="A10" s="20" t="s">
        <v>10</v>
      </c>
      <c r="B10" s="20"/>
      <c r="D10" s="7"/>
    </row>
    <row r="11" spans="1:4" ht="24" customHeight="1">
      <c r="A11" s="1" t="s">
        <v>7</v>
      </c>
      <c r="B11" s="4">
        <v>10602.42</v>
      </c>
      <c r="D11" s="6">
        <f aca="true" t="shared" si="0" ref="D11:D20">B11/3193.5</f>
        <v>3.32</v>
      </c>
    </row>
    <row r="12" spans="1:4" ht="24" customHeight="1">
      <c r="A12" s="1" t="s">
        <v>3</v>
      </c>
      <c r="B12" s="4">
        <v>11784.02</v>
      </c>
      <c r="D12" s="6">
        <f t="shared" si="0"/>
        <v>3.690001565680288</v>
      </c>
    </row>
    <row r="13" spans="1:4" ht="24" customHeight="1">
      <c r="A13" s="1" t="s">
        <v>5</v>
      </c>
      <c r="B13" s="4">
        <v>1704.2</v>
      </c>
      <c r="D13" s="6">
        <f t="shared" si="0"/>
        <v>0.5336464693909504</v>
      </c>
    </row>
    <row r="14" spans="1:6" ht="24" customHeight="1">
      <c r="A14" s="1" t="s">
        <v>8</v>
      </c>
      <c r="B14" s="4">
        <v>2919.48</v>
      </c>
      <c r="D14" s="9">
        <f t="shared" si="0"/>
        <v>0.9141944574917802</v>
      </c>
      <c r="E14" s="9"/>
      <c r="F14" s="8"/>
    </row>
    <row r="15" spans="1:6" ht="24" customHeight="1">
      <c r="A15" s="5" t="s">
        <v>6</v>
      </c>
      <c r="B15" s="4">
        <v>15264.93</v>
      </c>
      <c r="D15" s="9">
        <f t="shared" si="0"/>
        <v>4.78</v>
      </c>
      <c r="E15" s="8"/>
      <c r="F15" s="8"/>
    </row>
    <row r="16" spans="1:6" ht="24" customHeight="1">
      <c r="A16" s="10" t="s">
        <v>11</v>
      </c>
      <c r="B16" s="11">
        <v>12320</v>
      </c>
      <c r="D16" s="13">
        <f t="shared" si="0"/>
        <v>3.8578362298418662</v>
      </c>
      <c r="E16" s="14"/>
      <c r="F16" s="8"/>
    </row>
    <row r="17" spans="1:6" ht="24" customHeight="1">
      <c r="A17" s="10" t="s">
        <v>12</v>
      </c>
      <c r="B17" s="11">
        <v>850</v>
      </c>
      <c r="D17" s="13">
        <f t="shared" si="0"/>
        <v>0.2661656489744794</v>
      </c>
      <c r="E17" s="14"/>
      <c r="F17" s="8"/>
    </row>
    <row r="18" spans="1:6" ht="24" customHeight="1">
      <c r="A18" s="10" t="s">
        <v>13</v>
      </c>
      <c r="B18" s="12">
        <v>306</v>
      </c>
      <c r="D18" s="13">
        <f t="shared" si="0"/>
        <v>0.09581963363081258</v>
      </c>
      <c r="E18" s="13"/>
      <c r="F18" s="8"/>
    </row>
    <row r="19" spans="1:6" ht="24" customHeight="1">
      <c r="A19" s="10" t="s">
        <v>14</v>
      </c>
      <c r="B19" s="12">
        <v>833</v>
      </c>
      <c r="D19" s="13">
        <f t="shared" si="0"/>
        <v>0.26084233599498985</v>
      </c>
      <c r="E19" s="13">
        <f>D16+D17+D18+D19+D20</f>
        <v>5.388132143416315</v>
      </c>
      <c r="F19" s="8"/>
    </row>
    <row r="20" spans="1:6" ht="24" customHeight="1">
      <c r="A20" s="10" t="s">
        <v>15</v>
      </c>
      <c r="B20" s="12">
        <v>2898</v>
      </c>
      <c r="D20" s="13">
        <f t="shared" si="0"/>
        <v>0.9074682949741663</v>
      </c>
      <c r="E20" s="14">
        <f>B16+B17+B18+B19+B20</f>
        <v>17207</v>
      </c>
      <c r="F20" s="8"/>
    </row>
    <row r="21" spans="1:6" ht="24" customHeight="1">
      <c r="A21" s="2" t="s">
        <v>4</v>
      </c>
      <c r="B21" s="2">
        <f>SUM(B11:B20)</f>
        <v>59482.05</v>
      </c>
      <c r="D21" s="9"/>
      <c r="E21" s="8"/>
      <c r="F21" s="8"/>
    </row>
    <row r="22" spans="1:4" ht="24" customHeight="1">
      <c r="A22" s="20" t="s">
        <v>16</v>
      </c>
      <c r="B22" s="20"/>
      <c r="D22" s="7"/>
    </row>
    <row r="23" spans="1:4" ht="24" customHeight="1">
      <c r="A23" s="1" t="s">
        <v>7</v>
      </c>
      <c r="B23" s="4">
        <v>10602.42</v>
      </c>
      <c r="D23" s="6">
        <f aca="true" t="shared" si="1" ref="D23:D29">B23/3193.5</f>
        <v>3.32</v>
      </c>
    </row>
    <row r="24" spans="1:4" ht="24" customHeight="1">
      <c r="A24" s="1" t="s">
        <v>3</v>
      </c>
      <c r="B24" s="4">
        <v>11784.02</v>
      </c>
      <c r="D24" s="6">
        <f t="shared" si="1"/>
        <v>3.690001565680288</v>
      </c>
    </row>
    <row r="25" spans="1:4" ht="24" customHeight="1">
      <c r="A25" s="1" t="s">
        <v>5</v>
      </c>
      <c r="B25" s="4">
        <v>1704.2</v>
      </c>
      <c r="D25" s="6">
        <f t="shared" si="1"/>
        <v>0.5336464693909504</v>
      </c>
    </row>
    <row r="26" spans="1:6" ht="24" customHeight="1">
      <c r="A26" s="1" t="s">
        <v>8</v>
      </c>
      <c r="B26" s="4">
        <v>2919.48</v>
      </c>
      <c r="D26" s="9">
        <f t="shared" si="1"/>
        <v>0.9141944574917802</v>
      </c>
      <c r="E26" s="9"/>
      <c r="F26" s="8"/>
    </row>
    <row r="27" spans="1:6" ht="24" customHeight="1">
      <c r="A27" s="5" t="s">
        <v>6</v>
      </c>
      <c r="B27" s="4">
        <v>15264.93</v>
      </c>
      <c r="D27" s="9">
        <f t="shared" si="1"/>
        <v>4.78</v>
      </c>
      <c r="E27" s="8"/>
      <c r="F27" s="8"/>
    </row>
    <row r="28" spans="1:6" ht="24" customHeight="1">
      <c r="A28" s="10" t="s">
        <v>17</v>
      </c>
      <c r="B28" s="11">
        <v>7040</v>
      </c>
      <c r="D28" s="9">
        <f t="shared" si="1"/>
        <v>2.2044778456239236</v>
      </c>
      <c r="E28" s="8"/>
      <c r="F28" s="8"/>
    </row>
    <row r="29" spans="1:6" ht="24" customHeight="1">
      <c r="A29" s="10" t="s">
        <v>18</v>
      </c>
      <c r="B29" s="11">
        <v>11930.57</v>
      </c>
      <c r="D29" s="9">
        <f t="shared" si="1"/>
        <v>3.7358916549240644</v>
      </c>
      <c r="E29" s="8"/>
      <c r="F29" s="8"/>
    </row>
    <row r="30" spans="1:6" ht="24" customHeight="1">
      <c r="A30" s="2" t="s">
        <v>4</v>
      </c>
      <c r="B30" s="2">
        <f>SUM(B23:B29)</f>
        <v>61245.62</v>
      </c>
      <c r="D30" s="9"/>
      <c r="E30" s="8"/>
      <c r="F30" s="8"/>
    </row>
    <row r="31" spans="1:4" ht="24" customHeight="1">
      <c r="A31" s="20" t="s">
        <v>19</v>
      </c>
      <c r="B31" s="20"/>
      <c r="D31" s="7"/>
    </row>
    <row r="32" spans="1:4" ht="24" customHeight="1">
      <c r="A32" s="1" t="s">
        <v>7</v>
      </c>
      <c r="B32" s="4">
        <v>10602.42</v>
      </c>
      <c r="D32" s="6">
        <f aca="true" t="shared" si="2" ref="D32:D40">B32/3193.5</f>
        <v>3.32</v>
      </c>
    </row>
    <row r="33" spans="1:4" ht="24" customHeight="1">
      <c r="A33" s="1" t="s">
        <v>3</v>
      </c>
      <c r="B33" s="4">
        <v>11784.02</v>
      </c>
      <c r="D33" s="6">
        <f t="shared" si="2"/>
        <v>3.690001565680288</v>
      </c>
    </row>
    <row r="34" spans="1:4" ht="24" customHeight="1">
      <c r="A34" s="1" t="s">
        <v>5</v>
      </c>
      <c r="B34" s="4">
        <v>2246.36</v>
      </c>
      <c r="D34" s="6">
        <f t="shared" si="2"/>
        <v>0.7034163143886019</v>
      </c>
    </row>
    <row r="35" spans="1:6" ht="24" customHeight="1">
      <c r="A35" s="1" t="s">
        <v>8</v>
      </c>
      <c r="B35" s="4">
        <v>2919.48</v>
      </c>
      <c r="D35" s="9">
        <f t="shared" si="2"/>
        <v>0.9141944574917802</v>
      </c>
      <c r="E35" s="9"/>
      <c r="F35" s="8"/>
    </row>
    <row r="36" spans="1:6" ht="24" customHeight="1">
      <c r="A36" s="5" t="s">
        <v>6</v>
      </c>
      <c r="B36" s="4">
        <v>15264.93</v>
      </c>
      <c r="D36" s="9">
        <f t="shared" si="2"/>
        <v>4.78</v>
      </c>
      <c r="E36" s="8"/>
      <c r="F36" s="8"/>
    </row>
    <row r="37" spans="1:6" ht="24" customHeight="1">
      <c r="A37" s="10" t="s">
        <v>20</v>
      </c>
      <c r="B37" s="12">
        <v>1396</v>
      </c>
      <c r="D37" s="13">
        <f t="shared" si="2"/>
        <v>0.4371379364333803</v>
      </c>
      <c r="E37" s="14"/>
      <c r="F37" s="8"/>
    </row>
    <row r="38" spans="1:6" ht="24" customHeight="1">
      <c r="A38" s="10" t="s">
        <v>21</v>
      </c>
      <c r="B38" s="12">
        <v>50330</v>
      </c>
      <c r="D38" s="13">
        <f>B38/3193.5</f>
        <v>15.760137779865351</v>
      </c>
      <c r="E38" s="14"/>
      <c r="F38" s="8"/>
    </row>
    <row r="39" spans="1:6" ht="24" customHeight="1">
      <c r="A39" s="10" t="s">
        <v>22</v>
      </c>
      <c r="B39" s="10">
        <v>3247.74</v>
      </c>
      <c r="D39" s="13">
        <f>B39/3193.5</f>
        <v>1.0169844997651478</v>
      </c>
      <c r="E39" s="13">
        <f>D37+D38+D39+D40</f>
        <v>17.339514639110693</v>
      </c>
      <c r="F39" s="8"/>
    </row>
    <row r="40" spans="1:6" ht="24" customHeight="1">
      <c r="A40" s="10" t="s">
        <v>23</v>
      </c>
      <c r="B40" s="10">
        <v>400</v>
      </c>
      <c r="D40" s="13">
        <f t="shared" si="2"/>
        <v>0.12525442304681383</v>
      </c>
      <c r="E40" s="14">
        <f>B37+B38+B39+B40</f>
        <v>55373.74</v>
      </c>
      <c r="F40" s="8"/>
    </row>
    <row r="41" spans="1:6" ht="24" customHeight="1">
      <c r="A41" s="2" t="s">
        <v>4</v>
      </c>
      <c r="B41" s="2">
        <f>SUM(B32:B40)</f>
        <v>98190.95000000001</v>
      </c>
      <c r="D41" s="9"/>
      <c r="E41" s="8"/>
      <c r="F41" s="8"/>
    </row>
    <row r="42" spans="1:4" ht="24" customHeight="1">
      <c r="A42" s="20" t="s">
        <v>24</v>
      </c>
      <c r="B42" s="20"/>
      <c r="D42" s="7"/>
    </row>
    <row r="43" spans="1:4" ht="24" customHeight="1">
      <c r="A43" s="1" t="s">
        <v>7</v>
      </c>
      <c r="B43" s="4">
        <v>10602.42</v>
      </c>
      <c r="D43" s="6">
        <f aca="true" t="shared" si="3" ref="D43:D48">B43/3193.5</f>
        <v>3.32</v>
      </c>
    </row>
    <row r="44" spans="1:4" ht="24" customHeight="1">
      <c r="A44" s="1" t="s">
        <v>3</v>
      </c>
      <c r="B44" s="4">
        <v>11784.02</v>
      </c>
      <c r="D44" s="6">
        <f t="shared" si="3"/>
        <v>3.690001565680288</v>
      </c>
    </row>
    <row r="45" spans="1:4" ht="24" customHeight="1">
      <c r="A45" s="1" t="s">
        <v>5</v>
      </c>
      <c r="B45" s="4">
        <v>1791.35</v>
      </c>
      <c r="D45" s="6">
        <f t="shared" si="3"/>
        <v>0.5609362768122749</v>
      </c>
    </row>
    <row r="46" spans="1:6" ht="30" customHeight="1">
      <c r="A46" s="1" t="s">
        <v>25</v>
      </c>
      <c r="B46" s="4">
        <v>13954.26</v>
      </c>
      <c r="D46" s="9">
        <f t="shared" si="3"/>
        <v>4.369581963363081</v>
      </c>
      <c r="E46" s="9"/>
      <c r="F46" s="8"/>
    </row>
    <row r="47" spans="1:6" ht="24" customHeight="1">
      <c r="A47" s="5" t="s">
        <v>6</v>
      </c>
      <c r="B47" s="4">
        <v>15264.93</v>
      </c>
      <c r="D47" s="9">
        <f t="shared" si="3"/>
        <v>4.78</v>
      </c>
      <c r="E47" s="8"/>
      <c r="F47" s="8"/>
    </row>
    <row r="48" spans="1:6" ht="24" customHeight="1">
      <c r="A48" s="10" t="s">
        <v>26</v>
      </c>
      <c r="B48" s="15">
        <v>462</v>
      </c>
      <c r="D48" s="13">
        <f t="shared" si="3"/>
        <v>0.14466885861906997</v>
      </c>
      <c r="E48" s="13">
        <f>D48+D49</f>
        <v>9.253170502583373</v>
      </c>
      <c r="F48" s="8"/>
    </row>
    <row r="49" spans="1:6" ht="24" customHeight="1">
      <c r="A49" s="10" t="s">
        <v>27</v>
      </c>
      <c r="B49" s="15">
        <v>29088</v>
      </c>
      <c r="D49" s="13">
        <f>B49/3193.5</f>
        <v>9.108501643964303</v>
      </c>
      <c r="E49" s="14">
        <f>B48+B49</f>
        <v>29550</v>
      </c>
      <c r="F49" s="8"/>
    </row>
    <row r="50" spans="1:6" ht="24" customHeight="1">
      <c r="A50" s="2" t="s">
        <v>4</v>
      </c>
      <c r="B50" s="2">
        <f>SUM(B43:B49)</f>
        <v>82946.98000000001</v>
      </c>
      <c r="D50" s="9"/>
      <c r="E50" s="8"/>
      <c r="F50" s="8"/>
    </row>
    <row r="51" spans="1:4" ht="24" customHeight="1">
      <c r="A51" s="20" t="s">
        <v>28</v>
      </c>
      <c r="B51" s="20"/>
      <c r="D51" s="7"/>
    </row>
    <row r="52" spans="1:4" ht="24" customHeight="1">
      <c r="A52" s="1" t="s">
        <v>7</v>
      </c>
      <c r="B52" s="4">
        <v>10602.42</v>
      </c>
      <c r="D52" s="6">
        <f aca="true" t="shared" si="4" ref="D52:D57">B52/3193.5</f>
        <v>3.32</v>
      </c>
    </row>
    <row r="53" spans="1:4" ht="24" customHeight="1">
      <c r="A53" s="1" t="s">
        <v>3</v>
      </c>
      <c r="B53" s="4">
        <v>11784.02</v>
      </c>
      <c r="D53" s="6">
        <f t="shared" si="4"/>
        <v>3.690001565680288</v>
      </c>
    </row>
    <row r="54" spans="1:4" ht="24" customHeight="1">
      <c r="A54" s="1" t="s">
        <v>5</v>
      </c>
      <c r="B54" s="4">
        <v>1704.2</v>
      </c>
      <c r="D54" s="6">
        <f t="shared" si="4"/>
        <v>0.5336464693909504</v>
      </c>
    </row>
    <row r="55" spans="1:6" ht="24" customHeight="1">
      <c r="A55" s="1" t="s">
        <v>8</v>
      </c>
      <c r="B55" s="4">
        <v>2919.48</v>
      </c>
      <c r="D55" s="9">
        <f t="shared" si="4"/>
        <v>0.9141944574917802</v>
      </c>
      <c r="E55" s="9"/>
      <c r="F55" s="8"/>
    </row>
    <row r="56" spans="1:6" ht="24" customHeight="1">
      <c r="A56" s="5" t="s">
        <v>6</v>
      </c>
      <c r="B56" s="4">
        <v>15264.93</v>
      </c>
      <c r="D56" s="9">
        <f t="shared" si="4"/>
        <v>4.78</v>
      </c>
      <c r="E56" s="8"/>
      <c r="F56" s="8"/>
    </row>
    <row r="57" spans="1:6" ht="24" customHeight="1">
      <c r="A57" s="10" t="s">
        <v>17</v>
      </c>
      <c r="B57" s="15">
        <v>5060</v>
      </c>
      <c r="D57" s="9">
        <f t="shared" si="4"/>
        <v>1.5844684515421952</v>
      </c>
      <c r="E57" s="9"/>
      <c r="F57" s="8"/>
    </row>
    <row r="58" spans="1:6" ht="24" customHeight="1">
      <c r="A58" s="2" t="s">
        <v>4</v>
      </c>
      <c r="B58" s="2">
        <f>SUM(B52:B57)</f>
        <v>47335.05</v>
      </c>
      <c r="D58" s="9"/>
      <c r="E58" s="8"/>
      <c r="F58" s="8"/>
    </row>
    <row r="59" spans="1:4" ht="24" customHeight="1">
      <c r="A59" s="20" t="s">
        <v>29</v>
      </c>
      <c r="B59" s="20"/>
      <c r="D59" s="7"/>
    </row>
    <row r="60" spans="1:4" ht="24" customHeight="1">
      <c r="A60" s="1" t="s">
        <v>7</v>
      </c>
      <c r="B60" s="4">
        <v>10602.42</v>
      </c>
      <c r="D60" s="6">
        <f aca="true" t="shared" si="5" ref="D60:D65">B60/3193.5</f>
        <v>3.32</v>
      </c>
    </row>
    <row r="61" spans="1:4" ht="24" customHeight="1">
      <c r="A61" s="1" t="s">
        <v>3</v>
      </c>
      <c r="B61" s="4">
        <v>11784.02</v>
      </c>
      <c r="D61" s="6">
        <f t="shared" si="5"/>
        <v>3.690001565680288</v>
      </c>
    </row>
    <row r="62" spans="1:4" ht="24" customHeight="1">
      <c r="A62" s="1" t="s">
        <v>5</v>
      </c>
      <c r="B62" s="4">
        <v>1940.78</v>
      </c>
      <c r="D62" s="6">
        <f t="shared" si="5"/>
        <v>0.6077281979019884</v>
      </c>
    </row>
    <row r="63" spans="1:6" ht="24" customHeight="1">
      <c r="A63" s="1" t="s">
        <v>8</v>
      </c>
      <c r="B63" s="4">
        <v>2919.48</v>
      </c>
      <c r="D63" s="9">
        <f t="shared" si="5"/>
        <v>0.9141944574917802</v>
      </c>
      <c r="E63" s="9"/>
      <c r="F63" s="8"/>
    </row>
    <row r="64" spans="1:6" ht="24" customHeight="1">
      <c r="A64" s="5" t="s">
        <v>6</v>
      </c>
      <c r="B64" s="4">
        <v>15264.93</v>
      </c>
      <c r="D64" s="9">
        <f t="shared" si="5"/>
        <v>4.78</v>
      </c>
      <c r="E64" s="8"/>
      <c r="F64" s="8"/>
    </row>
    <row r="65" spans="1:6" ht="24" customHeight="1">
      <c r="A65" s="10" t="s">
        <v>30</v>
      </c>
      <c r="B65" s="11">
        <v>4800</v>
      </c>
      <c r="D65" s="13">
        <f t="shared" si="5"/>
        <v>1.503053076561766</v>
      </c>
      <c r="E65" s="13"/>
      <c r="F65" s="8"/>
    </row>
    <row r="66" spans="1:6" ht="24" customHeight="1">
      <c r="A66" s="10" t="s">
        <v>31</v>
      </c>
      <c r="B66" s="12">
        <v>2480</v>
      </c>
      <c r="D66" s="13">
        <f>B66/3193.5</f>
        <v>0.7765774228902458</v>
      </c>
      <c r="E66" s="13"/>
      <c r="F66" s="8"/>
    </row>
    <row r="67" spans="1:6" ht="24" customHeight="1">
      <c r="A67" s="10" t="s">
        <v>32</v>
      </c>
      <c r="B67" s="11">
        <v>6412</v>
      </c>
      <c r="D67" s="13">
        <f>B67/3193.5</f>
        <v>2.0078284014404257</v>
      </c>
      <c r="E67" s="13"/>
      <c r="F67" s="8"/>
    </row>
    <row r="68" spans="1:6" ht="24" customHeight="1">
      <c r="A68" s="10" t="s">
        <v>33</v>
      </c>
      <c r="B68" s="12">
        <v>21071</v>
      </c>
      <c r="D68" s="13">
        <f>B68/3193.5</f>
        <v>6.598089870048536</v>
      </c>
      <c r="E68" s="13">
        <f>D65+D66+D67+D68+D69</f>
        <v>11.579070516534868</v>
      </c>
      <c r="F68" s="8"/>
    </row>
    <row r="69" spans="1:5" ht="24" customHeight="1">
      <c r="A69" s="10" t="s">
        <v>36</v>
      </c>
      <c r="B69" s="10">
        <v>4198.65</v>
      </c>
      <c r="D69" s="13">
        <f>B69/6054.1</f>
        <v>0.6935217455938949</v>
      </c>
      <c r="E69" s="13">
        <f>B65+B66+B67+B68+B69</f>
        <v>38961.65</v>
      </c>
    </row>
    <row r="70" spans="1:6" ht="24" customHeight="1">
      <c r="A70" s="2" t="s">
        <v>4</v>
      </c>
      <c r="B70" s="2">
        <f>SUM(B60:B69)</f>
        <v>81473.28</v>
      </c>
      <c r="D70" s="9"/>
      <c r="E70" s="8"/>
      <c r="F70" s="8"/>
    </row>
    <row r="71" spans="1:4" ht="24" customHeight="1">
      <c r="A71" s="20" t="s">
        <v>34</v>
      </c>
      <c r="B71" s="20"/>
      <c r="D71" s="7"/>
    </row>
    <row r="72" spans="1:4" ht="24" customHeight="1">
      <c r="A72" s="1" t="s">
        <v>7</v>
      </c>
      <c r="B72" s="4">
        <v>10602.42</v>
      </c>
      <c r="D72" s="6">
        <f aca="true" t="shared" si="6" ref="D72:D77">B72/3193.5</f>
        <v>3.32</v>
      </c>
    </row>
    <row r="73" spans="1:4" ht="24" customHeight="1">
      <c r="A73" s="1" t="s">
        <v>3</v>
      </c>
      <c r="B73" s="4">
        <v>11784.02</v>
      </c>
      <c r="D73" s="6">
        <f t="shared" si="6"/>
        <v>3.690001565680288</v>
      </c>
    </row>
    <row r="74" spans="1:4" ht="24" customHeight="1">
      <c r="A74" s="1" t="s">
        <v>5</v>
      </c>
      <c r="B74" s="4">
        <v>1704.2</v>
      </c>
      <c r="D74" s="6">
        <f t="shared" si="6"/>
        <v>0.5336464693909504</v>
      </c>
    </row>
    <row r="75" spans="1:6" ht="24" customHeight="1">
      <c r="A75" s="1" t="s">
        <v>8</v>
      </c>
      <c r="B75" s="4">
        <v>2919.48</v>
      </c>
      <c r="D75" s="9">
        <f t="shared" si="6"/>
        <v>0.9141944574917802</v>
      </c>
      <c r="E75" s="9"/>
      <c r="F75" s="8"/>
    </row>
    <row r="76" spans="1:6" ht="24" customHeight="1">
      <c r="A76" s="5" t="s">
        <v>6</v>
      </c>
      <c r="B76" s="4">
        <v>15264.93</v>
      </c>
      <c r="D76" s="9">
        <f t="shared" si="6"/>
        <v>4.78</v>
      </c>
      <c r="E76" s="8"/>
      <c r="F76" s="8"/>
    </row>
    <row r="77" spans="1:6" ht="24" customHeight="1">
      <c r="A77" s="10" t="s">
        <v>35</v>
      </c>
      <c r="B77" s="16">
        <v>8170</v>
      </c>
      <c r="D77" s="9">
        <f t="shared" si="6"/>
        <v>2.5583215907311727</v>
      </c>
      <c r="E77" s="9"/>
      <c r="F77" s="8"/>
    </row>
    <row r="78" spans="1:6" ht="24" customHeight="1">
      <c r="A78" s="2" t="s">
        <v>4</v>
      </c>
      <c r="B78" s="2">
        <f>SUM(B72:B77)</f>
        <v>50445.05</v>
      </c>
      <c r="D78" s="9"/>
      <c r="E78" s="8"/>
      <c r="F78" s="8"/>
    </row>
    <row r="79" spans="1:4" ht="24" customHeight="1">
      <c r="A79" s="20" t="s">
        <v>37</v>
      </c>
      <c r="B79" s="20"/>
      <c r="D79" s="7"/>
    </row>
    <row r="80" spans="1:4" ht="24" customHeight="1">
      <c r="A80" s="1" t="s">
        <v>7</v>
      </c>
      <c r="B80" s="4">
        <v>10602.42</v>
      </c>
      <c r="D80" s="6">
        <f aca="true" t="shared" si="7" ref="D80:D85">B80/3193.5</f>
        <v>3.32</v>
      </c>
    </row>
    <row r="81" spans="1:4" ht="24" customHeight="1">
      <c r="A81" s="1" t="s">
        <v>3</v>
      </c>
      <c r="B81" s="4">
        <v>11784.02</v>
      </c>
      <c r="D81" s="6">
        <f t="shared" si="7"/>
        <v>3.690001565680288</v>
      </c>
    </row>
    <row r="82" spans="1:4" ht="24" customHeight="1">
      <c r="A82" s="1" t="s">
        <v>5</v>
      </c>
      <c r="B82" s="4">
        <v>1793.35</v>
      </c>
      <c r="D82" s="6">
        <f t="shared" si="7"/>
        <v>0.561562548927509</v>
      </c>
    </row>
    <row r="83" spans="1:6" ht="30" customHeight="1">
      <c r="A83" s="1" t="s">
        <v>38</v>
      </c>
      <c r="B83" s="4">
        <v>13016.46</v>
      </c>
      <c r="D83" s="9">
        <f t="shared" si="7"/>
        <v>4.0759229685298255</v>
      </c>
      <c r="E83" s="9"/>
      <c r="F83" s="8"/>
    </row>
    <row r="84" spans="1:6" ht="24" customHeight="1">
      <c r="A84" s="5" t="s">
        <v>6</v>
      </c>
      <c r="B84" s="4">
        <v>15264.93</v>
      </c>
      <c r="D84" s="9">
        <f t="shared" si="7"/>
        <v>4.78</v>
      </c>
      <c r="E84" s="8"/>
      <c r="F84" s="8"/>
    </row>
    <row r="85" spans="1:6" ht="24" customHeight="1">
      <c r="A85" s="10" t="s">
        <v>17</v>
      </c>
      <c r="B85" s="16">
        <v>4730</v>
      </c>
      <c r="D85" s="9">
        <f t="shared" si="7"/>
        <v>1.4811335525285736</v>
      </c>
      <c r="E85" s="9"/>
      <c r="F85" s="8"/>
    </row>
    <row r="86" spans="1:6" ht="24" customHeight="1">
      <c r="A86" s="2" t="s">
        <v>4</v>
      </c>
      <c r="B86" s="2">
        <f>SUM(B80:B85)</f>
        <v>57191.18</v>
      </c>
      <c r="D86" s="9"/>
      <c r="E86" s="8"/>
      <c r="F86" s="8"/>
    </row>
    <row r="87" spans="1:4" ht="24" customHeight="1">
      <c r="A87" s="20" t="s">
        <v>39</v>
      </c>
      <c r="B87" s="20"/>
      <c r="D87" s="18">
        <v>3193.3</v>
      </c>
    </row>
    <row r="88" spans="1:4" ht="24" customHeight="1">
      <c r="A88" s="1" t="s">
        <v>7</v>
      </c>
      <c r="B88" s="4">
        <v>10601.76</v>
      </c>
      <c r="D88" s="6">
        <f aca="true" t="shared" si="8" ref="D88:D93">B88/3193.3</f>
        <v>3.3200012526226788</v>
      </c>
    </row>
    <row r="89" spans="1:4" ht="24" customHeight="1">
      <c r="A89" s="1" t="s">
        <v>3</v>
      </c>
      <c r="B89" s="4">
        <v>11783.28</v>
      </c>
      <c r="D89" s="6">
        <f t="shared" si="8"/>
        <v>3.690000939467009</v>
      </c>
    </row>
    <row r="90" spans="1:4" ht="24" customHeight="1">
      <c r="A90" s="1" t="s">
        <v>5</v>
      </c>
      <c r="B90" s="4">
        <v>1975.81</v>
      </c>
      <c r="D90" s="6">
        <f t="shared" si="8"/>
        <v>0.6187361037171577</v>
      </c>
    </row>
    <row r="91" spans="1:6" ht="24" customHeight="1">
      <c r="A91" s="1" t="s">
        <v>8</v>
      </c>
      <c r="B91" s="4">
        <v>2919.48</v>
      </c>
      <c r="D91" s="6">
        <f t="shared" si="8"/>
        <v>0.9142517145272915</v>
      </c>
      <c r="E91" s="9"/>
      <c r="F91" s="8"/>
    </row>
    <row r="92" spans="1:6" ht="24" customHeight="1">
      <c r="A92" s="5" t="s">
        <v>6</v>
      </c>
      <c r="B92" s="4">
        <v>15263.97</v>
      </c>
      <c r="D92" s="6">
        <f t="shared" si="8"/>
        <v>4.779998747377321</v>
      </c>
      <c r="E92" s="8"/>
      <c r="F92" s="8"/>
    </row>
    <row r="93" spans="1:6" ht="24" customHeight="1">
      <c r="A93" s="17" t="s">
        <v>35</v>
      </c>
      <c r="B93" s="11">
        <v>8170</v>
      </c>
      <c r="D93" s="6">
        <f t="shared" si="8"/>
        <v>2.5584818213133746</v>
      </c>
      <c r="E93" s="9"/>
      <c r="F93" s="8"/>
    </row>
    <row r="94" spans="1:6" ht="24" customHeight="1">
      <c r="A94" s="2" t="s">
        <v>4</v>
      </c>
      <c r="B94" s="2">
        <f>SUM(B88:B93)</f>
        <v>50714.3</v>
      </c>
      <c r="D94" s="9"/>
      <c r="E94" s="8"/>
      <c r="F94" s="8"/>
    </row>
    <row r="95" spans="1:4" ht="24" customHeight="1">
      <c r="A95" s="20" t="s">
        <v>40</v>
      </c>
      <c r="B95" s="20"/>
      <c r="D95" s="19"/>
    </row>
    <row r="96" spans="1:4" ht="24" customHeight="1">
      <c r="A96" s="1" t="s">
        <v>7</v>
      </c>
      <c r="B96" s="4">
        <v>10601.76</v>
      </c>
      <c r="D96" s="6">
        <f aca="true" t="shared" si="9" ref="D96:D101">B96/3193.3</f>
        <v>3.3200012526226788</v>
      </c>
    </row>
    <row r="97" spans="1:4" ht="24" customHeight="1">
      <c r="A97" s="1" t="s">
        <v>3</v>
      </c>
      <c r="B97" s="4">
        <v>11783.28</v>
      </c>
      <c r="D97" s="6">
        <f t="shared" si="9"/>
        <v>3.690000939467009</v>
      </c>
    </row>
    <row r="98" spans="1:4" ht="24" customHeight="1">
      <c r="A98" s="1" t="s">
        <v>5</v>
      </c>
      <c r="B98" s="4">
        <v>1704.2</v>
      </c>
      <c r="D98" s="6">
        <f t="shared" si="9"/>
        <v>0.5336798922744496</v>
      </c>
    </row>
    <row r="99" spans="1:6" ht="24" customHeight="1">
      <c r="A99" s="1" t="s">
        <v>8</v>
      </c>
      <c r="B99" s="4">
        <v>2919.48</v>
      </c>
      <c r="D99" s="6">
        <f t="shared" si="9"/>
        <v>0.9142517145272915</v>
      </c>
      <c r="E99" s="9"/>
      <c r="F99" s="8"/>
    </row>
    <row r="100" spans="1:6" ht="24" customHeight="1">
      <c r="A100" s="5" t="s">
        <v>6</v>
      </c>
      <c r="B100" s="4">
        <v>15263.97</v>
      </c>
      <c r="D100" s="6">
        <f t="shared" si="9"/>
        <v>4.779998747377321</v>
      </c>
      <c r="E100" s="8"/>
      <c r="F100" s="8"/>
    </row>
    <row r="101" spans="1:6" ht="24" customHeight="1">
      <c r="A101" s="10" t="s">
        <v>41</v>
      </c>
      <c r="B101" s="11">
        <v>800</v>
      </c>
      <c r="D101" s="6">
        <f t="shared" si="9"/>
        <v>0.2505245357467197</v>
      </c>
      <c r="E101" s="9"/>
      <c r="F101" s="8"/>
    </row>
    <row r="102" spans="1:6" ht="24" customHeight="1">
      <c r="A102" s="2" t="s">
        <v>4</v>
      </c>
      <c r="B102" s="2">
        <f>SUM(B96:B101)</f>
        <v>43072.69</v>
      </c>
      <c r="D102" s="9"/>
      <c r="E102" s="8"/>
      <c r="F102" s="8"/>
    </row>
    <row r="103" spans="1:4" ht="24" customHeight="1">
      <c r="A103" s="20" t="s">
        <v>42</v>
      </c>
      <c r="B103" s="20"/>
      <c r="D103" s="19"/>
    </row>
    <row r="104" spans="1:4" ht="24" customHeight="1">
      <c r="A104" s="1" t="s">
        <v>7</v>
      </c>
      <c r="B104" s="4">
        <v>10601.76</v>
      </c>
      <c r="D104" s="6">
        <f aca="true" t="shared" si="10" ref="D104:D110">B104/3193.3</f>
        <v>3.3200012526226788</v>
      </c>
    </row>
    <row r="105" spans="1:4" ht="24" customHeight="1">
      <c r="A105" s="1" t="s">
        <v>3</v>
      </c>
      <c r="B105" s="4">
        <v>11783.28</v>
      </c>
      <c r="D105" s="6">
        <f t="shared" si="10"/>
        <v>3.690000939467009</v>
      </c>
    </row>
    <row r="106" spans="1:4" ht="24" customHeight="1">
      <c r="A106" s="1" t="s">
        <v>5</v>
      </c>
      <c r="B106" s="4">
        <v>1704.2</v>
      </c>
      <c r="D106" s="6">
        <f t="shared" si="10"/>
        <v>0.5336798922744496</v>
      </c>
    </row>
    <row r="107" spans="1:6" ht="24" customHeight="1">
      <c r="A107" s="1" t="s">
        <v>8</v>
      </c>
      <c r="B107" s="4">
        <v>2919.48</v>
      </c>
      <c r="D107" s="6">
        <f t="shared" si="10"/>
        <v>0.9142517145272915</v>
      </c>
      <c r="E107" s="9"/>
      <c r="F107" s="8"/>
    </row>
    <row r="108" spans="1:6" ht="24" customHeight="1">
      <c r="A108" s="5" t="s">
        <v>6</v>
      </c>
      <c r="B108" s="4">
        <v>15263.97</v>
      </c>
      <c r="D108" s="6">
        <f t="shared" si="10"/>
        <v>4.779998747377321</v>
      </c>
      <c r="E108" s="8"/>
      <c r="F108" s="8"/>
    </row>
    <row r="109" spans="1:6" ht="24" customHeight="1">
      <c r="A109" s="23" t="s">
        <v>43</v>
      </c>
      <c r="B109" s="4">
        <v>6000</v>
      </c>
      <c r="D109" s="13">
        <f>B109/3193.3</f>
        <v>1.8789340181003975</v>
      </c>
      <c r="E109" s="13">
        <f>D109+D110</f>
        <v>7.102370588419503</v>
      </c>
      <c r="F109" s="8"/>
    </row>
    <row r="110" spans="1:6" ht="24" customHeight="1">
      <c r="A110" s="23" t="s">
        <v>44</v>
      </c>
      <c r="B110" s="4">
        <v>16680</v>
      </c>
      <c r="D110" s="13">
        <f t="shared" si="10"/>
        <v>5.223436570319105</v>
      </c>
      <c r="E110" s="13">
        <f>B109+B110</f>
        <v>22680</v>
      </c>
      <c r="F110" s="8"/>
    </row>
    <row r="111" spans="1:6" ht="24" customHeight="1">
      <c r="A111" s="2" t="s">
        <v>4</v>
      </c>
      <c r="B111" s="2">
        <f>SUM(B104:B110)</f>
        <v>64952.69</v>
      </c>
      <c r="D111" s="9"/>
      <c r="E111" s="8"/>
      <c r="F111" s="8"/>
    </row>
  </sheetData>
  <sheetProtection/>
  <mergeCells count="13">
    <mergeCell ref="A1:B1"/>
    <mergeCell ref="A3:B3"/>
    <mergeCell ref="A10:B10"/>
    <mergeCell ref="A22:B22"/>
    <mergeCell ref="A31:B31"/>
    <mergeCell ref="A103:B103"/>
    <mergeCell ref="A42:B42"/>
    <mergeCell ref="A95:B95"/>
    <mergeCell ref="A87:B87"/>
    <mergeCell ref="A79:B79"/>
    <mergeCell ref="A71:B71"/>
    <mergeCell ref="A59:B59"/>
    <mergeCell ref="A51:B5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2024-01-25T11:38:39Z</dcterms:modified>
  <cp:category/>
  <cp:version/>
  <cp:contentType/>
  <cp:contentStatus/>
</cp:coreProperties>
</file>